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NOMINAS 011 Y 029 AÑO 2021\"/>
    </mc:Choice>
  </mc:AlternateContent>
  <bookViews>
    <workbookView xWindow="0" yWindow="0" windowWidth="7470" windowHeight="2760"/>
  </bookViews>
  <sheets>
    <sheet name="NOMINAGRALMES ENERO 2021 web" sheetId="1" r:id="rId1"/>
  </sheets>
  <definedNames>
    <definedName name="_xlnm.Print_Area" localSheetId="0">'NOMINAGRALMES ENERO 2021 web'!$A$1:$X$63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L46" i="1" s="1"/>
  <c r="F46" i="1"/>
  <c r="I45" i="1"/>
  <c r="F45" i="1"/>
  <c r="E45" i="1"/>
  <c r="I44" i="1"/>
  <c r="F44" i="1"/>
  <c r="E44" i="1"/>
  <c r="F43" i="1"/>
  <c r="E43" i="1"/>
  <c r="I42" i="1"/>
  <c r="F42" i="1"/>
  <c r="E42" i="1"/>
  <c r="H41" i="1"/>
  <c r="G41" i="1"/>
  <c r="F41" i="1"/>
  <c r="E41" i="1"/>
  <c r="I40" i="1"/>
  <c r="F40" i="1"/>
  <c r="E40" i="1"/>
  <c r="H39" i="1"/>
  <c r="G39" i="1"/>
  <c r="F39" i="1"/>
  <c r="E39" i="1"/>
  <c r="G38" i="1"/>
  <c r="L38" i="1" s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L35" i="1" s="1"/>
  <c r="G34" i="1"/>
  <c r="F34" i="1"/>
  <c r="E34" i="1"/>
  <c r="F33" i="1"/>
  <c r="E33" i="1"/>
  <c r="L33" i="1" s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W20" i="1"/>
  <c r="L20" i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W35" i="1" l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J47" i="1"/>
  <c r="L16" i="1"/>
  <c r="W16" i="1" s="1"/>
  <c r="L17" i="1"/>
  <c r="W17" i="1" s="1"/>
  <c r="L41" i="1"/>
  <c r="W41" i="1" s="1"/>
  <c r="L37" i="1"/>
  <c r="W37" i="1" s="1"/>
  <c r="W38" i="1"/>
  <c r="L39" i="1"/>
  <c r="L40" i="1"/>
  <c r="W40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W14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<sst xmlns="http://schemas.openxmlformats.org/spreadsheetml/2006/main" count="149" uniqueCount="141">
  <si>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</si>
  <si>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</si>
  <si>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</si>
  <si>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</si>
  <si>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</si>
  <si>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</si>
  <si>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</si>
  <si>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</si>
  <si>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</si>
  <si>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</si>
  <si>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</si>
  <si>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</si>
  <si>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</si>
  <si>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</si>
  <si>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</si>
  <si>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</si>
  <si>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</si>
  <si>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</si>
  <si>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</si>
  <si>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</si>
  <si>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</si>
  <si>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</si>
  <si>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</si>
  <si>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</si>
  <si>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</si>
  <si>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</si>
  <si>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</si>
  <si>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</si>
  <si>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</si>
  <si>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</si>
  <si>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</si>
  <si>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</si>
  <si>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</si>
  <si>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</si>
  <si>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</si>
  <si>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</si>
  <si>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</si>
  <si>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</si>
  <si>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</si>
  <si>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</si>
  <si>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</si>
  <si>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</si>
  <si>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</si>
  <si>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</si>
  <si>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</si>
  <si>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</si>
  <si>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</si>
  <si>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</si>
  <si>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</si>
  <si>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</si>
  <si>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</si>
  <si>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</si>
  <si>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</si>
  <si>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</si>
  <si>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</si>
  <si>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</si>
  <si>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</si>
  <si>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</si>
  <si>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</si>
  <si>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</si>
  <si>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</si>
  <si>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</si>
  <si>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</si>
  <si>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</si>
  <si>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</si>
  <si>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</si>
  <si>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</si>
  <si>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</si>
  <si>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</si>
  <si>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</si>
  <si>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</si>
  <si>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</si>
  <si>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</si>
  <si>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</si>
  <si>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</si>
  <si>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</si>
  <si>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</si>
  <si>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</si>
  <si>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</si>
  <si>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</si>
  <si>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</si>
  <si>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</si>
  <si>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</si>
  <si>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</si>
  <si>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</si>
  <si>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</si>
  <si>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</si>
  <si>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</si>
  <si>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</si>
  <si>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</si>
  <si>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</si>
  <si>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</si>
  <si>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</si>
  <si>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</si>
  <si>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</si>
  <si>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</si>
  <si>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</si>
  <si>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</si>
  <si>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</si>
  <si>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</si>
  <si>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</si>
  <si>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</si>
  <si>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</si>
  <si>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</si>
  <si>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</si>
  <si>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</si>
  <si>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</si>
  <si>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</si>
  <si>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</si>
  <si>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</si>
  <si>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</si>
  <si>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</si>
  <si>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</si>
  <si>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</si>
  <si>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</si>
  <si>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</si>
  <si>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</si>
  <si>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</si>
  <si>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</si>
  <si>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</si>
  <si>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</si>
  <si>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</si>
  <si>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</si>
  <si>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</si>
  <si>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</si>
  <si>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</si>
  <si>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</si>
  <si>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</si>
  <si>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</si>
  <si>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</si>
  <si>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</si>
  <si>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</si>
  <si>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>2/   Carmencita Valle Alegría, baja por remoción del cargo según Acuerdo Interno No. 12-2020 Vigente a partir del 01 de septiembre de 2020.-</t>
  </si>
  <si>
    <t>3/   Nallely Nathalie Ferrez Lainfiesta, baja por renuncia del cargo según Acuerdo Interno No. 15-2020 a partir del 01 de noviembre de 2020.-</t>
  </si>
  <si>
    <t xml:space="preserve">HERBER GIOVANNI AGUILAR           </t>
  </si>
  <si>
    <t>Vacante -Asistente Despacho Superior      /3</t>
  </si>
  <si>
    <t>ASESORIA JURIDICA (VACANTE) 2/</t>
  </si>
  <si>
    <t>FUNCIONARIOS Y SERVIDORES PÚBLICOS :   PERÍODO DEL 01 AL 31 DE ENERO 2021</t>
  </si>
  <si>
    <t>1/    Carlos Estuardo Ibañez Nuñez , alta por nombramiento al cargo según Acuerdo Interno No.  1-2021 Vigente a partir del 04 de enero de 2021.-</t>
  </si>
  <si>
    <t>CARLOS ESTUARDO IBAÑEZ NUÑEZ  1/</t>
  </si>
  <si>
    <t>Guatemala,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</si>
</sst>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1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 applyAlignment="1">
      <alignment horizontal="center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=""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3"/>
  <sheetViews>
    <sheetView tabSelected="1" zoomScale="98" zoomScaleNormal="98" workbookViewId="0">
      <pane xSplit="4" ySplit="12" topLeftCell="Q46" activePane="bottomRight" state="frozen"/>
      <selection pane="topRight" activeCell="E1" sqref="E1"/>
      <selection pane="bottomLeft" activeCell="A13" sqref="A13"/>
      <selection pane="bottomRight" activeCell="Z18" sqref="Z18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137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5" t="s">
        <v>9</v>
      </c>
      <c r="N9" s="76"/>
      <c r="O9" s="76"/>
      <c r="P9" s="76"/>
      <c r="Q9" s="76"/>
      <c r="R9" s="76"/>
      <c r="S9" s="76"/>
      <c r="T9" s="76"/>
      <c r="U9" s="77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1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78"/>
      <c r="N10" s="79"/>
      <c r="O10" s="79"/>
      <c r="P10" s="79"/>
      <c r="Q10" s="79"/>
      <c r="R10" s="79"/>
      <c r="S10" s="79"/>
      <c r="T10" s="79"/>
      <c r="U10" s="80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1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1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131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3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3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4574.8100000000004</v>
      </c>
      <c r="T15" s="42"/>
      <c r="U15" s="40"/>
      <c r="V15" s="41">
        <f t="shared" si="1"/>
        <v>10259.969120000002</v>
      </c>
      <c r="W15" s="41">
        <f t="shared" si="0"/>
        <v>27138.030879999998</v>
      </c>
      <c r="X15" s="73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 t="shared" si="0"/>
        <v>7360.0221600000004</v>
      </c>
      <c r="X16" s="73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31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>
        <v>5472.5999999999995</v>
      </c>
      <c r="R17" s="43">
        <v>0</v>
      </c>
      <c r="S17" s="42"/>
      <c r="T17" s="42"/>
      <c r="U17" s="40"/>
      <c r="V17" s="41">
        <f t="shared" si="1"/>
        <v>8741.49</v>
      </c>
      <c r="W17" s="41">
        <f t="shared" si="0"/>
        <v>7144.51</v>
      </c>
      <c r="X17" s="73"/>
    </row>
    <row r="18" spans="1:24" s="4" customFormat="1" ht="21" customHeight="1" x14ac:dyDescent="0.25">
      <c r="A18" s="35">
        <v>6</v>
      </c>
      <c r="B18" s="36" t="s">
        <v>135</v>
      </c>
      <c r="C18" s="37" t="s">
        <v>62</v>
      </c>
      <c r="D18" s="37">
        <v>0</v>
      </c>
      <c r="E18" s="38">
        <v>0</v>
      </c>
      <c r="F18" s="38">
        <v>0</v>
      </c>
      <c r="G18" s="38">
        <v>0</v>
      </c>
      <c r="H18" s="38"/>
      <c r="I18" s="38"/>
      <c r="J18" s="38"/>
      <c r="K18" s="40"/>
      <c r="L18" s="41">
        <f t="shared" ref="L18" si="3">SUM(E18:J18)</f>
        <v>0</v>
      </c>
      <c r="M18" s="42">
        <v>0</v>
      </c>
      <c r="N18" s="42">
        <v>0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0</v>
      </c>
      <c r="W18" s="41">
        <f t="shared" si="0"/>
        <v>0</v>
      </c>
      <c r="X18" s="73"/>
    </row>
    <row r="19" spans="1:24" s="4" customFormat="1" ht="21" customHeight="1" x14ac:dyDescent="0.25">
      <c r="A19" s="35">
        <v>7</v>
      </c>
      <c r="B19" s="36" t="s">
        <v>130</v>
      </c>
      <c r="C19" s="37" t="s">
        <v>63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ref="L19" si="4"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73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31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3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31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306.02999999999997</v>
      </c>
      <c r="T21" s="42"/>
      <c r="U21" s="40"/>
      <c r="V21" s="41">
        <f t="shared" si="1"/>
        <v>863.51</v>
      </c>
      <c r="W21" s="41">
        <f t="shared" si="0"/>
        <v>3368.49</v>
      </c>
      <c r="X21" s="73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3"/>
    </row>
    <row r="23" spans="1:24" s="4" customFormat="1" ht="21" customHeight="1" x14ac:dyDescent="0.25">
      <c r="A23" s="35">
        <v>11</v>
      </c>
      <c r="B23" s="44" t="s">
        <v>139</v>
      </c>
      <c r="C23" s="37" t="s">
        <v>70</v>
      </c>
      <c r="D23" s="37">
        <v>28</v>
      </c>
      <c r="E23" s="38">
        <v>1914.84</v>
      </c>
      <c r="F23" s="38">
        <v>225.81</v>
      </c>
      <c r="G23" s="38">
        <v>2348.39</v>
      </c>
      <c r="H23" s="38">
        <v>0</v>
      </c>
      <c r="I23" s="39">
        <v>0</v>
      </c>
      <c r="J23" s="39">
        <v>0</v>
      </c>
      <c r="K23" s="40">
        <v>0</v>
      </c>
      <c r="L23" s="41">
        <f t="shared" si="2"/>
        <v>4489.04</v>
      </c>
      <c r="M23" s="42">
        <v>127.9</v>
      </c>
      <c r="N23" s="42">
        <v>511.59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653.41999999999996</v>
      </c>
      <c r="W23" s="41">
        <f t="shared" si="0"/>
        <v>3835.62</v>
      </c>
      <c r="X23" s="73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3"/>
    </row>
    <row r="25" spans="1:24" s="4" customFormat="1" ht="21" customHeight="1" x14ac:dyDescent="0.25">
      <c r="A25" s="35">
        <v>13</v>
      </c>
      <c r="B25" s="44" t="s">
        <v>134</v>
      </c>
      <c r="C25" s="37" t="s">
        <v>73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3582.55</v>
      </c>
      <c r="T25" s="42"/>
      <c r="U25" s="40"/>
      <c r="V25" s="41">
        <f t="shared" si="1"/>
        <v>4289.26</v>
      </c>
      <c r="W25" s="41">
        <f t="shared" si="0"/>
        <v>284.73999999999978</v>
      </c>
      <c r="X25" s="73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3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279.37</v>
      </c>
      <c r="T27" s="42"/>
      <c r="U27" s="40"/>
      <c r="V27" s="41">
        <f t="shared" si="1"/>
        <v>723.73</v>
      </c>
      <c r="W27" s="41">
        <f t="shared" si="0"/>
        <v>2700.27</v>
      </c>
      <c r="X27" s="73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3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31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3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3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1436.6</v>
      </c>
      <c r="T31" s="42"/>
      <c r="U31" s="40"/>
      <c r="V31" s="41">
        <f t="shared" si="1"/>
        <v>3608.45</v>
      </c>
      <c r="W31" s="41">
        <f t="shared" si="0"/>
        <v>7313.55</v>
      </c>
      <c r="X31" s="73"/>
    </row>
    <row r="32" spans="1:24" s="4" customFormat="1" ht="21" customHeight="1" x14ac:dyDescent="0.25">
      <c r="A32" s="35">
        <v>20</v>
      </c>
      <c r="B32" s="44" t="s">
        <v>136</v>
      </c>
      <c r="C32" s="37" t="s">
        <v>84</v>
      </c>
      <c r="D32" s="37">
        <v>0</v>
      </c>
      <c r="E32" s="38">
        <v>0</v>
      </c>
      <c r="F32" s="39">
        <v>0</v>
      </c>
      <c r="G32" s="39">
        <v>0</v>
      </c>
      <c r="H32" s="38"/>
      <c r="I32" s="39">
        <v>0</v>
      </c>
      <c r="J32" s="39"/>
      <c r="K32" s="40"/>
      <c r="L32" s="41">
        <f t="shared" si="2"/>
        <v>0</v>
      </c>
      <c r="M32" s="42">
        <v>0</v>
      </c>
      <c r="N32" s="42">
        <v>0</v>
      </c>
      <c r="O32" s="42"/>
      <c r="P32" s="42">
        <v>0</v>
      </c>
      <c r="Q32" s="42"/>
      <c r="R32" s="43">
        <v>0</v>
      </c>
      <c r="S32" s="42"/>
      <c r="T32" s="42"/>
      <c r="U32" s="40"/>
      <c r="V32" s="41">
        <f t="shared" si="1"/>
        <v>0</v>
      </c>
      <c r="W32" s="41">
        <f t="shared" si="0"/>
        <v>0</v>
      </c>
      <c r="X32" s="73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31</v>
      </c>
      <c r="E33" s="38">
        <f>2754</f>
        <v>2754</v>
      </c>
      <c r="F33" s="38">
        <f>250</f>
        <v>250</v>
      </c>
      <c r="G33" s="38">
        <v>2700</v>
      </c>
      <c r="H33" s="38"/>
      <c r="I33" s="38"/>
      <c r="J33" s="38"/>
      <c r="K33" s="45"/>
      <c r="L33" s="41">
        <f t="shared" si="2"/>
        <v>5704</v>
      </c>
      <c r="M33" s="42">
        <v>163.62</v>
      </c>
      <c r="N33" s="42">
        <v>654.48</v>
      </c>
      <c r="O33" s="42">
        <v>73.301760000000002</v>
      </c>
      <c r="P33" s="42">
        <v>45.13</v>
      </c>
      <c r="Q33" s="42"/>
      <c r="R33" s="43">
        <v>0</v>
      </c>
      <c r="S33" s="42">
        <v>275.19</v>
      </c>
      <c r="T33" s="42"/>
      <c r="U33" s="40"/>
      <c r="V33" s="41">
        <f t="shared" si="1"/>
        <v>1211.7217599999999</v>
      </c>
      <c r="W33" s="41">
        <f t="shared" si="0"/>
        <v>4492.2782399999996</v>
      </c>
      <c r="X33" s="73"/>
    </row>
    <row r="34" spans="1:24" s="4" customFormat="1" ht="21" customHeight="1" x14ac:dyDescent="0.25">
      <c r="A34" s="35">
        <v>22</v>
      </c>
      <c r="B34" s="36" t="s">
        <v>87</v>
      </c>
      <c r="C34" s="36" t="s">
        <v>88</v>
      </c>
      <c r="D34" s="37">
        <v>31</v>
      </c>
      <c r="E34" s="38">
        <f>3150</f>
        <v>3150</v>
      </c>
      <c r="F34" s="38">
        <f>250</f>
        <v>250</v>
      </c>
      <c r="G34" s="38">
        <f>2700</f>
        <v>2700</v>
      </c>
      <c r="H34" s="38"/>
      <c r="I34" s="39"/>
      <c r="J34" s="39"/>
      <c r="K34" s="40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40"/>
      <c r="V34" s="41">
        <f t="shared" si="1"/>
        <v>939.46</v>
      </c>
      <c r="W34" s="41">
        <f t="shared" si="0"/>
        <v>5160.54</v>
      </c>
      <c r="X34" s="73"/>
    </row>
    <row r="35" spans="1:24" s="4" customFormat="1" ht="21" customHeight="1" x14ac:dyDescent="0.25">
      <c r="A35" s="35">
        <v>23</v>
      </c>
      <c r="B35" s="46" t="s">
        <v>89</v>
      </c>
      <c r="C35" s="37" t="s">
        <v>90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3"/>
    </row>
    <row r="36" spans="1:24" s="4" customFormat="1" ht="21" customHeight="1" x14ac:dyDescent="0.25">
      <c r="A36" s="35">
        <v>24</v>
      </c>
      <c r="B36" s="36" t="s">
        <v>91</v>
      </c>
      <c r="C36" s="37" t="s">
        <v>92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3"/>
    </row>
    <row r="37" spans="1:24" s="4" customFormat="1" ht="21" customHeight="1" x14ac:dyDescent="0.25">
      <c r="A37" s="35">
        <v>25</v>
      </c>
      <c r="B37" s="46" t="s">
        <v>93</v>
      </c>
      <c r="C37" s="37" t="s">
        <v>94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3"/>
    </row>
    <row r="38" spans="1:24" s="4" customFormat="1" ht="21" customHeight="1" x14ac:dyDescent="0.25">
      <c r="A38" s="35">
        <v>26</v>
      </c>
      <c r="B38" s="36" t="s">
        <v>95</v>
      </c>
      <c r="C38" s="37" t="s">
        <v>96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3"/>
    </row>
    <row r="39" spans="1:24" s="4" customFormat="1" ht="21" customHeight="1" x14ac:dyDescent="0.25">
      <c r="A39" s="35">
        <v>27</v>
      </c>
      <c r="B39" s="36" t="s">
        <v>97</v>
      </c>
      <c r="C39" s="37" t="s">
        <v>98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1233.0999999999999</v>
      </c>
      <c r="T39" s="42"/>
      <c r="U39" s="42">
        <v>30</v>
      </c>
      <c r="V39" s="41">
        <f t="shared" si="1"/>
        <v>2002.1299999999999</v>
      </c>
      <c r="W39" s="41">
        <f t="shared" si="0"/>
        <v>2742.87</v>
      </c>
      <c r="X39" s="73"/>
    </row>
    <row r="40" spans="1:24" s="4" customFormat="1" ht="21" customHeight="1" x14ac:dyDescent="0.25">
      <c r="A40" s="35">
        <v>28</v>
      </c>
      <c r="B40" s="36" t="s">
        <v>99</v>
      </c>
      <c r="C40" s="37" t="s">
        <v>100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3928.63</v>
      </c>
      <c r="T40" s="42"/>
      <c r="U40" s="42"/>
      <c r="V40" s="41">
        <f t="shared" si="1"/>
        <v>5190.3</v>
      </c>
      <c r="W40" s="41">
        <f t="shared" si="0"/>
        <v>2229.6999999999998</v>
      </c>
      <c r="X40" s="73"/>
    </row>
    <row r="41" spans="1:24" s="4" customFormat="1" ht="21" customHeight="1" x14ac:dyDescent="0.25">
      <c r="A41" s="35">
        <v>29</v>
      </c>
      <c r="B41" s="36" t="s">
        <v>101</v>
      </c>
      <c r="C41" s="37" t="s">
        <v>102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>
        <f>0</f>
        <v>0</v>
      </c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2262.67</v>
      </c>
      <c r="T41" s="42"/>
      <c r="U41" s="42"/>
      <c r="V41" s="41">
        <f t="shared" si="1"/>
        <v>2969.7799999999997</v>
      </c>
      <c r="W41" s="41">
        <f t="shared" si="0"/>
        <v>1923.2200000000003</v>
      </c>
      <c r="X41" s="73"/>
    </row>
    <row r="42" spans="1:24" s="4" customFormat="1" ht="21" customHeight="1" x14ac:dyDescent="0.25">
      <c r="A42" s="35">
        <v>30</v>
      </c>
      <c r="B42" s="36" t="s">
        <v>103</v>
      </c>
      <c r="C42" s="37" t="s">
        <v>96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/>
      <c r="T42" s="42"/>
      <c r="U42" s="42"/>
      <c r="V42" s="41">
        <f t="shared" si="1"/>
        <v>1355</v>
      </c>
      <c r="W42" s="41">
        <f t="shared" si="0"/>
        <v>6527</v>
      </c>
      <c r="X42" s="73"/>
    </row>
    <row r="43" spans="1:24" s="4" customFormat="1" ht="21" customHeight="1" x14ac:dyDescent="0.25">
      <c r="A43" s="35">
        <v>31</v>
      </c>
      <c r="B43" s="36" t="s">
        <v>104</v>
      </c>
      <c r="C43" s="37" t="s">
        <v>105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2468.1999999999998</v>
      </c>
      <c r="T43" s="42"/>
      <c r="U43" s="42"/>
      <c r="V43" s="41">
        <f t="shared" si="1"/>
        <v>3823.2</v>
      </c>
      <c r="W43" s="41">
        <f t="shared" si="0"/>
        <v>4058.8</v>
      </c>
      <c r="X43" s="73"/>
    </row>
    <row r="44" spans="1:24" s="4" customFormat="1" ht="21" customHeight="1" x14ac:dyDescent="0.25">
      <c r="A44" s="35">
        <v>32</v>
      </c>
      <c r="B44" s="36" t="s">
        <v>106</v>
      </c>
      <c r="C44" s="37" t="s">
        <v>107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3"/>
    </row>
    <row r="45" spans="1:24" s="4" customFormat="1" ht="21" customHeight="1" x14ac:dyDescent="0.25">
      <c r="A45" s="35">
        <v>33</v>
      </c>
      <c r="B45" s="49" t="s">
        <v>108</v>
      </c>
      <c r="C45" s="37" t="s">
        <v>92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3"/>
    </row>
    <row r="46" spans="1:24" s="4" customFormat="1" ht="21" customHeight="1" x14ac:dyDescent="0.25">
      <c r="A46" s="35">
        <v>34</v>
      </c>
      <c r="B46" s="49" t="s">
        <v>109</v>
      </c>
      <c r="C46" s="37" t="s">
        <v>110</v>
      </c>
      <c r="D46" s="37">
        <v>31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2133.73</v>
      </c>
      <c r="T46" s="42"/>
      <c r="U46" s="42"/>
      <c r="V46" s="41">
        <f t="shared" si="1"/>
        <v>2812.35</v>
      </c>
      <c r="W46" s="41">
        <f t="shared" si="0"/>
        <v>1932.65</v>
      </c>
      <c r="X46" s="73"/>
    </row>
    <row r="47" spans="1:24" s="4" customFormat="1" x14ac:dyDescent="0.25">
      <c r="A47" s="50"/>
      <c r="B47" s="51" t="s">
        <v>111</v>
      </c>
      <c r="C47" s="3"/>
      <c r="D47" s="52"/>
      <c r="E47" s="41">
        <f>SUM(E13:E46)</f>
        <v>149330.84</v>
      </c>
      <c r="F47" s="41">
        <f t="shared" ref="F47:K47" si="9">SUM(F13:F46)</f>
        <v>7975.8099999999995</v>
      </c>
      <c r="G47" s="41">
        <f t="shared" si="9"/>
        <v>109619.39</v>
      </c>
      <c r="H47" s="41">
        <f t="shared" si="9"/>
        <v>20600</v>
      </c>
      <c r="I47" s="41">
        <f t="shared" si="9"/>
        <v>5625</v>
      </c>
      <c r="J47" s="41">
        <f t="shared" si="9"/>
        <v>24000</v>
      </c>
      <c r="K47" s="41">
        <f t="shared" si="9"/>
        <v>0</v>
      </c>
      <c r="L47" s="41">
        <f>SUM(L13:L46)</f>
        <v>317151.04000000004</v>
      </c>
      <c r="M47" s="41">
        <f t="shared" ref="M47:X47" si="10">SUM(M13:M46)</f>
        <v>6904.5700000000006</v>
      </c>
      <c r="N47" s="41">
        <f t="shared" si="10"/>
        <v>39508.210000000014</v>
      </c>
      <c r="O47" s="41">
        <f t="shared" si="10"/>
        <v>1586.7996800000003</v>
      </c>
      <c r="P47" s="41">
        <f t="shared" si="10"/>
        <v>7666.7000000000007</v>
      </c>
      <c r="Q47" s="41">
        <f t="shared" si="10"/>
        <v>5472.5999999999995</v>
      </c>
      <c r="R47" s="41">
        <f t="shared" si="10"/>
        <v>0</v>
      </c>
      <c r="S47" s="41">
        <f t="shared" si="10"/>
        <v>39274.759999999995</v>
      </c>
      <c r="T47" s="41">
        <f t="shared" si="10"/>
        <v>0</v>
      </c>
      <c r="U47" s="41">
        <f t="shared" si="10"/>
        <v>30</v>
      </c>
      <c r="V47" s="41">
        <f t="shared" si="10"/>
        <v>100443.63968000002</v>
      </c>
      <c r="W47" s="41">
        <f>SUM(W13:W46)</f>
        <v>216707.40031999999</v>
      </c>
      <c r="X47" s="74">
        <f t="shared" si="10"/>
        <v>0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112</v>
      </c>
      <c r="B49" s="54" t="s">
        <v>138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6" t="s">
        <v>132</v>
      </c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5"/>
      <c r="B51" s="66" t="s">
        <v>133</v>
      </c>
      <c r="C51" s="56"/>
      <c r="D51" s="52"/>
      <c r="E51" s="63"/>
      <c r="F51" s="63"/>
      <c r="G51" s="63"/>
      <c r="H51" s="63"/>
      <c r="I51" s="63"/>
      <c r="J51" s="63"/>
      <c r="K51" s="63"/>
      <c r="L51" s="63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4"/>
    </row>
    <row r="52" spans="1:24" s="4" customFormat="1" x14ac:dyDescent="0.25">
      <c r="A52" s="65"/>
      <c r="C52" s="56"/>
      <c r="D52" s="52"/>
      <c r="E52" s="63"/>
      <c r="F52" s="63"/>
      <c r="G52" s="63"/>
      <c r="H52" s="63"/>
      <c r="I52" s="63"/>
      <c r="J52" s="63"/>
      <c r="K52" s="63"/>
      <c r="L52" s="63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4"/>
    </row>
    <row r="53" spans="1:24" s="4" customFormat="1" x14ac:dyDescent="0.25">
      <c r="A53" s="65"/>
      <c r="B53" s="66"/>
      <c r="C53" s="56"/>
      <c r="D53" s="52"/>
      <c r="E53" s="63"/>
      <c r="F53" s="63"/>
      <c r="G53" s="63"/>
      <c r="H53" s="63"/>
      <c r="I53" s="63"/>
      <c r="J53" s="63"/>
      <c r="K53" s="63"/>
      <c r="L53" s="63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4"/>
    </row>
    <row r="54" spans="1:24" s="4" customFormat="1" x14ac:dyDescent="0.25">
      <c r="A54" s="67"/>
      <c r="B54" s="68" t="s">
        <v>113</v>
      </c>
      <c r="C54" s="69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70" t="s">
        <v>114</v>
      </c>
      <c r="B55" s="71" t="s">
        <v>115</v>
      </c>
      <c r="C55" s="69"/>
      <c r="D55" s="52"/>
      <c r="E55" s="58"/>
      <c r="F55" s="58"/>
      <c r="G55" s="58"/>
      <c r="H55" s="58"/>
      <c r="I55" s="58"/>
      <c r="J55" s="58"/>
      <c r="K55" s="58"/>
      <c r="L55" s="63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116</v>
      </c>
      <c r="B56" s="71" t="s">
        <v>117</v>
      </c>
      <c r="C56" s="69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118</v>
      </c>
      <c r="B57" s="71" t="s">
        <v>119</v>
      </c>
      <c r="C57" s="69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120</v>
      </c>
      <c r="B58" s="71" t="s">
        <v>121</v>
      </c>
      <c r="C58" s="69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122</v>
      </c>
      <c r="B59" s="71" t="s">
        <v>123</v>
      </c>
      <c r="C59" s="69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60" t="s">
        <v>124</v>
      </c>
      <c r="B60" s="72" t="s">
        <v>125</v>
      </c>
      <c r="C60" s="69"/>
      <c r="D60" s="52"/>
      <c r="P60" s="56"/>
      <c r="Q60" s="56"/>
      <c r="R60" s="56"/>
      <c r="S60" s="56"/>
      <c r="T60" s="56"/>
      <c r="U60" s="56"/>
      <c r="V60" s="56"/>
      <c r="W60" s="56"/>
      <c r="X60" s="5"/>
    </row>
    <row r="61" spans="1:24" s="4" customFormat="1" x14ac:dyDescent="0.25">
      <c r="A61" s="60" t="s">
        <v>126</v>
      </c>
      <c r="B61" s="72" t="s">
        <v>127</v>
      </c>
      <c r="C61" s="69"/>
      <c r="D61" s="52"/>
      <c r="P61" s="56"/>
      <c r="Q61" s="56"/>
      <c r="R61" s="56"/>
      <c r="S61" s="56"/>
      <c r="T61" s="56"/>
      <c r="U61" s="56"/>
      <c r="V61" s="56"/>
      <c r="W61" s="56"/>
      <c r="X61" s="5"/>
    </row>
    <row r="62" spans="1:24" s="4" customFormat="1" x14ac:dyDescent="0.25">
      <c r="A62" s="60" t="s">
        <v>128</v>
      </c>
      <c r="B62" s="71" t="s">
        <v>129</v>
      </c>
      <c r="C62" s="69"/>
      <c r="D62" s="52"/>
      <c r="P62" s="56"/>
      <c r="Q62" s="56"/>
      <c r="R62" s="56"/>
      <c r="S62" s="56"/>
      <c r="T62" s="56"/>
      <c r="U62" s="56"/>
      <c r="V62" s="56"/>
      <c r="W62" s="56"/>
      <c r="X62" s="5"/>
    </row>
    <row r="63" spans="1:24" s="4" customFormat="1" x14ac:dyDescent="0.25">
      <c r="A63" s="50"/>
      <c r="B63" s="3" t="s">
        <v>140</v>
      </c>
      <c r="C63" s="69"/>
      <c r="D63" s="52"/>
      <c r="P63" s="56"/>
      <c r="Q63" s="56"/>
      <c r="R63" s="56"/>
      <c r="S63" s="56"/>
      <c r="T63" s="56"/>
      <c r="U63" s="56"/>
      <c r="V63" s="56"/>
      <c r="W63" s="56"/>
      <c r="X63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NOMINAGRALMES ENERO 2021 web</vt:lpstr>
      <vt:lpstr>'NOMINAGRALMES ENERO 2021 web'!Área_de_impresión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2021-02-03T17:40:07Z</cp:lastPrinted>
  <dcterms:created xsi:type="dcterms:W3CDTF">2020-08-04T17:56:24Z</dcterms:created>
  <dcterms:modified xsi:type="dcterms:W3CDTF">2021-02-03T18:20:16Z</dcterms:modified>
</cp:coreProperties>
</file>